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unbook Template" sheetId="1" r:id="rId4"/>
    <sheet state="visible" name="Data Constants" sheetId="2" r:id="rId5"/>
    <sheet state="visible" name="Version Info" sheetId="3" r:id="rId6"/>
  </sheets>
  <definedNames>
    <definedName name="IST">'Data Constants'!$E$1</definedName>
    <definedName name="MAL">'Data Constants'!$E$3</definedName>
    <definedName name="PT">'Data Constants'!$E$2</definedName>
  </definedNames>
  <calcPr/>
</workbook>
</file>

<file path=xl/sharedStrings.xml><?xml version="1.0" encoding="utf-8"?>
<sst xmlns="http://schemas.openxmlformats.org/spreadsheetml/2006/main" count="116" uniqueCount="63">
  <si>
    <t>Planned</t>
  </si>
  <si>
    <t>UK</t>
  </si>
  <si>
    <t>MAL</t>
  </si>
  <si>
    <t>IST</t>
  </si>
  <si>
    <t>PT</t>
  </si>
  <si>
    <t>Task ID</t>
  </si>
  <si>
    <t>Task Description</t>
  </si>
  <si>
    <t>Parallel Tasks</t>
  </si>
  <si>
    <t xml:space="preserve">Responsible </t>
  </si>
  <si>
    <t>Status</t>
  </si>
  <si>
    <t>Date (UK)</t>
  </si>
  <si>
    <t>Start time</t>
  </si>
  <si>
    <t>Duration</t>
  </si>
  <si>
    <t>End time</t>
  </si>
  <si>
    <t>Comments/Notes</t>
  </si>
  <si>
    <t>Pre-migration Tasks</t>
  </si>
  <si>
    <t>Access Confluence Backend and Confluence Database</t>
  </si>
  <si>
    <t>AVST</t>
  </si>
  <si>
    <t>Not started</t>
  </si>
  <si>
    <t>Install/Update CCMA</t>
  </si>
  <si>
    <t>Turn off anonymous access in Global Permissions</t>
  </si>
  <si>
    <t>Disable Outgoing Mail</t>
  </si>
  <si>
    <t>On target instance, turn off email and push notifications.</t>
  </si>
  <si>
    <t>Assess apps, mark wanted apps as needed in cloud.</t>
  </si>
  <si>
    <t>Prepare apps.</t>
  </si>
  <si>
    <t xml:space="preserve">Install needed apps on target instance. </t>
  </si>
  <si>
    <t xml:space="preserve">Uninstall unwanted apps. </t>
  </si>
  <si>
    <t>Check for duplicate users and fix any found</t>
  </si>
  <si>
    <t>Check and fix users without an email.</t>
  </si>
  <si>
    <t>Verify domains</t>
  </si>
  <si>
    <t>Pre-load Attachments</t>
  </si>
  <si>
    <t>Remove/Review space permissions</t>
  </si>
  <si>
    <t>Confluence Migration Setup</t>
  </si>
  <si>
    <t>Pre-migration Tasks - Total time</t>
  </si>
  <si>
    <t>Migration Tasks</t>
  </si>
  <si>
    <t>Execute Confluence Migration Plan</t>
  </si>
  <si>
    <t>Migration Tasks - Total time</t>
  </si>
  <si>
    <t>Post Migration Tasks</t>
  </si>
  <si>
    <t>App migration: Scriptrunner</t>
  </si>
  <si>
    <t>Post Migration Tasks - Total Time</t>
  </si>
  <si>
    <t>Integration Tasks</t>
  </si>
  <si>
    <t>Bitbucket</t>
  </si>
  <si>
    <t>Jira</t>
  </si>
  <si>
    <t>Integration Tasks - Total Time</t>
  </si>
  <si>
    <t>Global Configuration Tasks</t>
  </si>
  <si>
    <t>Mail Handlers</t>
  </si>
  <si>
    <t>Webhooks</t>
  </si>
  <si>
    <t>On target instance, renable push and email notifications.</t>
  </si>
  <si>
    <t>Global Permissions</t>
  </si>
  <si>
    <t>Grant Product Access</t>
  </si>
  <si>
    <t>Global Configuration Tasks - Total Time</t>
  </si>
  <si>
    <t>Testing Tasks</t>
  </si>
  <si>
    <t>Smoke tests</t>
  </si>
  <si>
    <t>Not Started</t>
  </si>
  <si>
    <t>Responsible</t>
  </si>
  <si>
    <t>Delayed</t>
  </si>
  <si>
    <t>Adenza</t>
  </si>
  <si>
    <t>In Progress</t>
  </si>
  <si>
    <t>AVST/Adenza</t>
  </si>
  <si>
    <t>Done</t>
  </si>
  <si>
    <t>Version 1.0.0</t>
  </si>
  <si>
    <t>Last updated: Oct, 27 2025</t>
  </si>
  <si>
    <t>Users may open in Excel, Google Sheets, LibreOffice, etc.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</si>
</sst>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1.0"/>
      <color theme="1"/>
      <name val="Aptos Narrow"/>
    </font>
    <font>
      <b/>
      <sz val="11.0"/>
      <color theme="1"/>
      <name val="Arial"/>
    </font>
    <font/>
    <font>
      <color theme="1"/>
      <name val="Arial"/>
    </font>
    <font>
      <sz val="11.0"/>
      <color theme="1"/>
      <name val="Aptos Narrow"/>
    </font>
    <font>
      <sz val="11.0"/>
      <color theme="1"/>
      <name val="Arial"/>
    </font>
    <font>
      <color theme="1"/>
      <name val="Arial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A6C9EB"/>
        <bgColor rgb="FFA6C9EB"/>
      </patternFill>
    </fill>
    <fill>
      <patternFill patternType="solid">
        <fgColor rgb="FFF5C6AC"/>
        <bgColor rgb="FFF5C6AC"/>
      </patternFill>
    </fill>
    <fill>
      <patternFill patternType="solid">
        <fgColor rgb="FFC1F1C8"/>
        <bgColor rgb="FFC1F1C8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  <fill>
      <patternFill patternType="solid">
        <fgColor rgb="FFE49EDD"/>
        <bgColor rgb="FFE49EDD"/>
      </patternFill>
    </fill>
    <fill>
      <patternFill patternType="solid">
        <fgColor rgb="FFAEAEAE"/>
        <bgColor rgb="FFAEAEAE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/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9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readingOrder="0" vertical="bottom"/>
    </xf>
    <xf borderId="1" fillId="2" fontId="1" numFmtId="0" xfId="0" applyAlignment="1" applyBorder="1" applyFill="1" applyFont="1">
      <alignment horizontal="center" vertical="bottom"/>
    </xf>
    <xf borderId="2" fillId="0" fontId="3" numFmtId="0" xfId="0" applyBorder="1" applyFont="1"/>
    <xf borderId="3" fillId="0" fontId="3" numFmtId="0" xfId="0" applyBorder="1" applyFont="1"/>
    <xf borderId="1" fillId="2" fontId="2" numFmtId="0" xfId="0" applyAlignment="1" applyBorder="1" applyFont="1">
      <alignment horizontal="center" readingOrder="0" vertical="bottom"/>
    </xf>
    <xf borderId="4" fillId="0" fontId="3" numFmtId="0" xfId="0" applyBorder="1" applyFont="1"/>
    <xf borderId="1" fillId="3" fontId="2" numFmtId="0" xfId="0" applyAlignment="1" applyBorder="1" applyFill="1" applyFont="1">
      <alignment horizontal="center" readingOrder="0" vertical="bottom"/>
    </xf>
    <xf borderId="1" fillId="4" fontId="1" numFmtId="0" xfId="0" applyAlignment="1" applyBorder="1" applyFill="1" applyFont="1">
      <alignment horizontal="center" vertical="bottom"/>
    </xf>
    <xf borderId="5" fillId="0" fontId="1" numFmtId="0" xfId="0" applyAlignment="1" applyBorder="1" applyFont="1">
      <alignment vertical="bottom"/>
    </xf>
    <xf borderId="5" fillId="2" fontId="1" numFmtId="0" xfId="0" applyAlignment="1" applyBorder="1" applyFont="1">
      <alignment vertical="bottom"/>
    </xf>
    <xf borderId="5" fillId="2" fontId="1" numFmtId="20" xfId="0" applyAlignment="1" applyBorder="1" applyFont="1" applyNumberFormat="1">
      <alignment vertical="bottom"/>
    </xf>
    <xf borderId="6" fillId="2" fontId="1" numFmtId="0" xfId="0" applyAlignment="1" applyBorder="1" applyFont="1">
      <alignment vertical="bottom"/>
    </xf>
    <xf borderId="5" fillId="3" fontId="1" numFmtId="0" xfId="0" applyAlignment="1" applyBorder="1" applyFont="1">
      <alignment vertical="bottom"/>
    </xf>
    <xf borderId="6" fillId="3" fontId="1" numFmtId="0" xfId="0" applyAlignment="1" applyBorder="1" applyFont="1">
      <alignment vertical="bottom"/>
    </xf>
    <xf borderId="5" fillId="4" fontId="1" numFmtId="0" xfId="0" applyAlignment="1" applyBorder="1" applyFont="1">
      <alignment vertical="bottom"/>
    </xf>
    <xf borderId="0" fillId="5" fontId="1" numFmtId="0" xfId="0" applyAlignment="1" applyFill="1" applyFont="1">
      <alignment vertical="bottom"/>
    </xf>
    <xf borderId="0" fillId="5" fontId="4" numFmtId="0" xfId="0" applyAlignment="1" applyFont="1">
      <alignment vertical="bottom"/>
    </xf>
    <xf borderId="0" fillId="5" fontId="4" numFmtId="15" xfId="0" applyAlignment="1" applyFont="1" applyNumberFormat="1">
      <alignment vertical="bottom"/>
    </xf>
    <xf borderId="4" fillId="2" fontId="5" numFmtId="20" xfId="0" applyAlignment="1" applyBorder="1" applyFont="1" applyNumberFormat="1">
      <alignment vertical="bottom"/>
    </xf>
    <xf borderId="5" fillId="2" fontId="5" numFmtId="20" xfId="0" applyAlignment="1" applyBorder="1" applyFont="1" applyNumberFormat="1">
      <alignment vertical="bottom"/>
    </xf>
    <xf borderId="6" fillId="2" fontId="5" numFmtId="20" xfId="0" applyAlignment="1" applyBorder="1" applyFont="1" applyNumberFormat="1">
      <alignment vertical="bottom"/>
    </xf>
    <xf borderId="5" fillId="3" fontId="5" numFmtId="20" xfId="0" applyAlignment="1" applyBorder="1" applyFont="1" applyNumberFormat="1">
      <alignment vertical="bottom"/>
    </xf>
    <xf borderId="6" fillId="3" fontId="5" numFmtId="20" xfId="0" applyAlignment="1" applyBorder="1" applyFont="1" applyNumberFormat="1">
      <alignment vertical="bottom"/>
    </xf>
    <xf borderId="5" fillId="4" fontId="5" numFmtId="20" xfId="0" applyAlignment="1" applyBorder="1" applyFont="1" applyNumberFormat="1">
      <alignment vertical="bottom"/>
    </xf>
    <xf borderId="7" fillId="5" fontId="6" numFmtId="0" xfId="0" applyAlignment="1" applyBorder="1" applyFont="1">
      <alignment readingOrder="0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readingOrder="0" vertical="bottom"/>
    </xf>
    <xf borderId="0" fillId="0" fontId="4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right" readingOrder="0" vertical="bottom"/>
    </xf>
    <xf borderId="5" fillId="2" fontId="6" numFmtId="20" xfId="0" applyAlignment="1" applyBorder="1" applyFont="1" applyNumberFormat="1">
      <alignment horizontal="right" readingOrder="0" vertical="bottom"/>
    </xf>
    <xf borderId="6" fillId="2" fontId="5" numFmtId="20" xfId="0" applyAlignment="1" applyBorder="1" applyFont="1" applyNumberFormat="1">
      <alignment horizontal="right" vertical="bottom"/>
    </xf>
    <xf borderId="5" fillId="3" fontId="5" numFmtId="20" xfId="0" applyAlignment="1" applyBorder="1" applyFont="1" applyNumberFormat="1">
      <alignment horizontal="right" vertical="bottom"/>
    </xf>
    <xf borderId="6" fillId="3" fontId="5" numFmtId="20" xfId="0" applyAlignment="1" applyBorder="1" applyFont="1" applyNumberFormat="1">
      <alignment horizontal="right" vertical="bottom"/>
    </xf>
    <xf borderId="5" fillId="4" fontId="5" numFmtId="20" xfId="0" applyAlignment="1" applyBorder="1" applyFont="1" applyNumberFormat="1">
      <alignment horizontal="right" vertical="bottom"/>
    </xf>
    <xf borderId="0" fillId="0" fontId="6" numFmtId="0" xfId="0" applyAlignment="1" applyFont="1">
      <alignment readingOrder="0" shrinkToFit="0" vertical="bottom" wrapText="1"/>
    </xf>
    <xf borderId="5" fillId="2" fontId="5" numFmtId="20" xfId="0" applyAlignment="1" applyBorder="1" applyFont="1" applyNumberFormat="1">
      <alignment horizontal="right" vertical="bottom"/>
    </xf>
    <xf borderId="8" fillId="5" fontId="1" numFmtId="0" xfId="0" applyAlignment="1" applyBorder="1" applyFont="1">
      <alignment vertical="bottom"/>
    </xf>
    <xf borderId="8" fillId="5" fontId="4" numFmtId="0" xfId="0" applyAlignment="1" applyBorder="1" applyFont="1">
      <alignment vertical="bottom"/>
    </xf>
    <xf borderId="8" fillId="5" fontId="4" numFmtId="15" xfId="0" applyAlignment="1" applyBorder="1" applyFont="1" applyNumberFormat="1">
      <alignment vertical="bottom"/>
    </xf>
    <xf borderId="5" fillId="5" fontId="5" numFmtId="20" xfId="0" applyAlignment="1" applyBorder="1" applyFont="1" applyNumberFormat="1">
      <alignment vertical="bottom"/>
    </xf>
    <xf borderId="5" fillId="5" fontId="1" numFmtId="46" xfId="0" applyAlignment="1" applyBorder="1" applyFont="1" applyNumberFormat="1">
      <alignment horizontal="right" vertical="bottom"/>
    </xf>
    <xf borderId="6" fillId="5" fontId="5" numFmtId="20" xfId="0" applyAlignment="1" applyBorder="1" applyFont="1" applyNumberFormat="1">
      <alignment vertical="bottom"/>
    </xf>
    <xf borderId="7" fillId="5" fontId="5" numFmtId="0" xfId="0" applyAlignment="1" applyBorder="1" applyFont="1">
      <alignment vertical="bottom"/>
    </xf>
    <xf borderId="9" fillId="6" fontId="1" numFmtId="0" xfId="0" applyAlignment="1" applyBorder="1" applyFill="1" applyFont="1">
      <alignment vertical="bottom"/>
    </xf>
    <xf borderId="9" fillId="6" fontId="4" numFmtId="0" xfId="0" applyAlignment="1" applyBorder="1" applyFont="1">
      <alignment vertical="bottom"/>
    </xf>
    <xf borderId="9" fillId="6" fontId="4" numFmtId="15" xfId="0" applyAlignment="1" applyBorder="1" applyFont="1" applyNumberFormat="1">
      <alignment vertical="bottom"/>
    </xf>
    <xf borderId="5" fillId="6" fontId="5" numFmtId="20" xfId="0" applyAlignment="1" applyBorder="1" applyFont="1" applyNumberFormat="1">
      <alignment vertical="bottom"/>
    </xf>
    <xf borderId="5" fillId="6" fontId="5" numFmtId="46" xfId="0" applyAlignment="1" applyBorder="1" applyFont="1" applyNumberFormat="1">
      <alignment vertical="bottom"/>
    </xf>
    <xf borderId="6" fillId="6" fontId="5" numFmtId="20" xfId="0" applyAlignment="1" applyBorder="1" applyFont="1" applyNumberFormat="1">
      <alignment vertical="bottom"/>
    </xf>
    <xf borderId="7" fillId="6" fontId="5" numFmtId="0" xfId="0" applyAlignment="1" applyBorder="1" applyFont="1">
      <alignment vertical="bottom"/>
    </xf>
    <xf borderId="0" fillId="0" fontId="5" numFmtId="0" xfId="0" applyAlignment="1" applyFont="1">
      <alignment shrinkToFit="0" vertical="bottom" wrapText="1"/>
    </xf>
    <xf borderId="8" fillId="6" fontId="1" numFmtId="0" xfId="0" applyAlignment="1" applyBorder="1" applyFont="1">
      <alignment vertical="bottom"/>
    </xf>
    <xf borderId="8" fillId="6" fontId="4" numFmtId="0" xfId="0" applyAlignment="1" applyBorder="1" applyFont="1">
      <alignment vertical="bottom"/>
    </xf>
    <xf borderId="5" fillId="6" fontId="5" numFmtId="0" xfId="0" applyAlignment="1" applyBorder="1" applyFont="1">
      <alignment vertical="bottom"/>
    </xf>
    <xf borderId="6" fillId="6" fontId="5" numFmtId="0" xfId="0" applyAlignment="1" applyBorder="1" applyFont="1">
      <alignment vertical="bottom"/>
    </xf>
    <xf borderId="9" fillId="7" fontId="1" numFmtId="0" xfId="0" applyAlignment="1" applyBorder="1" applyFill="1" applyFont="1">
      <alignment vertical="bottom"/>
    </xf>
    <xf borderId="9" fillId="7" fontId="4" numFmtId="0" xfId="0" applyAlignment="1" applyBorder="1" applyFont="1">
      <alignment vertical="bottom"/>
    </xf>
    <xf borderId="9" fillId="7" fontId="4" numFmtId="15" xfId="0" applyAlignment="1" applyBorder="1" applyFont="1" applyNumberFormat="1">
      <alignment vertical="bottom"/>
    </xf>
    <xf borderId="5" fillId="7" fontId="5" numFmtId="20" xfId="0" applyAlignment="1" applyBorder="1" applyFont="1" applyNumberFormat="1">
      <alignment vertical="bottom"/>
    </xf>
    <xf borderId="6" fillId="7" fontId="5" numFmtId="20" xfId="0" applyAlignment="1" applyBorder="1" applyFont="1" applyNumberFormat="1">
      <alignment vertical="bottom"/>
    </xf>
    <xf borderId="7" fillId="7" fontId="5" numFmtId="0" xfId="0" applyAlignment="1" applyBorder="1" applyFont="1">
      <alignment vertical="bottom"/>
    </xf>
    <xf borderId="8" fillId="7" fontId="1" numFmtId="0" xfId="0" applyAlignment="1" applyBorder="1" applyFont="1">
      <alignment vertical="bottom"/>
    </xf>
    <xf borderId="8" fillId="7" fontId="4" numFmtId="0" xfId="0" applyAlignment="1" applyBorder="1" applyFont="1">
      <alignment vertical="bottom"/>
    </xf>
    <xf borderId="5" fillId="7" fontId="5" numFmtId="0" xfId="0" applyAlignment="1" applyBorder="1" applyFont="1">
      <alignment vertical="bottom"/>
    </xf>
    <xf borderId="5" fillId="7" fontId="1" numFmtId="46" xfId="0" applyAlignment="1" applyBorder="1" applyFont="1" applyNumberFormat="1">
      <alignment horizontal="right" vertical="bottom"/>
    </xf>
    <xf borderId="6" fillId="7" fontId="5" numFmtId="0" xfId="0" applyAlignment="1" applyBorder="1" applyFont="1">
      <alignment vertical="bottom"/>
    </xf>
    <xf borderId="9" fillId="8" fontId="1" numFmtId="0" xfId="0" applyAlignment="1" applyBorder="1" applyFill="1" applyFont="1">
      <alignment vertical="bottom"/>
    </xf>
    <xf borderId="9" fillId="8" fontId="4" numFmtId="0" xfId="0" applyAlignment="1" applyBorder="1" applyFont="1">
      <alignment vertical="bottom"/>
    </xf>
    <xf borderId="5" fillId="8" fontId="5" numFmtId="0" xfId="0" applyAlignment="1" applyBorder="1" applyFont="1">
      <alignment vertical="bottom"/>
    </xf>
    <xf borderId="5" fillId="8" fontId="5" numFmtId="46" xfId="0" applyAlignment="1" applyBorder="1" applyFont="1" applyNumberFormat="1">
      <alignment vertical="bottom"/>
    </xf>
    <xf borderId="6" fillId="8" fontId="5" numFmtId="0" xfId="0" applyAlignment="1" applyBorder="1" applyFont="1">
      <alignment vertical="bottom"/>
    </xf>
    <xf borderId="7" fillId="8" fontId="5" numFmtId="0" xfId="0" applyAlignment="1" applyBorder="1" applyFont="1">
      <alignment vertical="bottom"/>
    </xf>
    <xf borderId="0" fillId="0" fontId="4" numFmtId="0" xfId="0" applyAlignment="1" applyFont="1">
      <alignment readingOrder="0" vertical="bottom"/>
    </xf>
    <xf borderId="5" fillId="2" fontId="5" numFmtId="0" xfId="0" applyAlignment="1" applyBorder="1" applyFont="1">
      <alignment vertical="bottom"/>
    </xf>
    <xf borderId="6" fillId="2" fontId="5" numFmtId="0" xfId="0" applyAlignment="1" applyBorder="1" applyFont="1">
      <alignment vertical="bottom"/>
    </xf>
    <xf borderId="5" fillId="3" fontId="5" numFmtId="0" xfId="0" applyAlignment="1" applyBorder="1" applyFont="1">
      <alignment vertical="bottom"/>
    </xf>
    <xf borderId="6" fillId="3" fontId="5" numFmtId="0" xfId="0" applyAlignment="1" applyBorder="1" applyFont="1">
      <alignment vertical="bottom"/>
    </xf>
    <xf borderId="5" fillId="4" fontId="5" numFmtId="0" xfId="0" applyAlignment="1" applyBorder="1" applyFont="1">
      <alignment vertical="bottom"/>
    </xf>
    <xf borderId="8" fillId="8" fontId="1" numFmtId="0" xfId="0" applyAlignment="1" applyBorder="1" applyFont="1">
      <alignment vertical="bottom"/>
    </xf>
    <xf borderId="8" fillId="8" fontId="4" numFmtId="0" xfId="0" applyAlignment="1" applyBorder="1" applyFont="1">
      <alignment vertical="bottom"/>
    </xf>
    <xf borderId="9" fillId="9" fontId="1" numFmtId="0" xfId="0" applyAlignment="1" applyBorder="1" applyFill="1" applyFont="1">
      <alignment vertical="bottom"/>
    </xf>
    <xf borderId="9" fillId="9" fontId="4" numFmtId="0" xfId="0" applyAlignment="1" applyBorder="1" applyFont="1">
      <alignment vertical="bottom"/>
    </xf>
    <xf borderId="5" fillId="9" fontId="5" numFmtId="0" xfId="0" applyAlignment="1" applyBorder="1" applyFont="1">
      <alignment vertical="bottom"/>
    </xf>
    <xf borderId="5" fillId="9" fontId="5" numFmtId="46" xfId="0" applyAlignment="1" applyBorder="1" applyFont="1" applyNumberFormat="1">
      <alignment vertical="bottom"/>
    </xf>
    <xf borderId="6" fillId="9" fontId="5" numFmtId="0" xfId="0" applyAlignment="1" applyBorder="1" applyFont="1">
      <alignment vertical="bottom"/>
    </xf>
    <xf borderId="7" fillId="9" fontId="5" numFmtId="0" xfId="0" applyAlignment="1" applyBorder="1" applyFont="1">
      <alignment vertical="bottom"/>
    </xf>
    <xf borderId="8" fillId="9" fontId="1" numFmtId="0" xfId="0" applyAlignment="1" applyBorder="1" applyFont="1">
      <alignment vertical="bottom"/>
    </xf>
    <xf borderId="8" fillId="9" fontId="4" numFmtId="0" xfId="0" applyAlignment="1" applyBorder="1" applyFont="1">
      <alignment vertical="bottom"/>
    </xf>
    <xf borderId="9" fillId="3" fontId="1" numFmtId="0" xfId="0" applyAlignment="1" applyBorder="1" applyFont="1">
      <alignment vertical="bottom"/>
    </xf>
    <xf borderId="9" fillId="3" fontId="4" numFmtId="0" xfId="0" applyAlignment="1" applyBorder="1" applyFont="1">
      <alignment vertical="bottom"/>
    </xf>
    <xf borderId="7" fillId="3" fontId="5" numFmtId="0" xfId="0" applyAlignment="1" applyBorder="1" applyFont="1">
      <alignment vertical="bottom"/>
    </xf>
    <xf borderId="0" fillId="0" fontId="5" numFmtId="20" xfId="0" applyAlignment="1" applyFont="1" applyNumberFormat="1">
      <alignment horizontal="right" vertical="bottom"/>
    </xf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5.38"/>
    <col customWidth="1" min="2" max="2" width="46.25"/>
    <col customWidth="1" min="3" max="3" width="13.13"/>
    <col customWidth="1" min="4" max="4" width="12.38"/>
    <col customWidth="1" min="5" max="5" width="10.0"/>
    <col customWidth="1" min="6" max="6" width="9.38"/>
    <col customWidth="1" min="7" max="7" width="9.5"/>
    <col customWidth="1" min="8" max="8" width="8.5"/>
    <col customWidth="1" min="9" max="9" width="8.75"/>
    <col customWidth="1" min="16" max="16" width="55.5"/>
  </cols>
  <sheetData>
    <row r="1">
      <c r="A1" s="1"/>
      <c r="B1" s="1"/>
      <c r="C1" s="1"/>
      <c r="D1" s="1"/>
      <c r="E1" s="1"/>
      <c r="F1" s="1"/>
      <c r="G1" s="2" t="s">
        <v>0</v>
      </c>
      <c r="P1" s="1"/>
    </row>
    <row r="2">
      <c r="A2" s="3"/>
      <c r="B2" s="1"/>
      <c r="C2" s="1"/>
      <c r="D2" s="1"/>
      <c r="E2" s="1"/>
      <c r="F2" s="1"/>
      <c r="G2" s="4" t="s">
        <v>1</v>
      </c>
      <c r="H2" s="5"/>
      <c r="I2" s="6"/>
      <c r="J2" s="7" t="s">
        <v>2</v>
      </c>
      <c r="K2" s="8"/>
      <c r="L2" s="9" t="s">
        <v>3</v>
      </c>
      <c r="M2" s="6"/>
      <c r="N2" s="10" t="s">
        <v>4</v>
      </c>
      <c r="O2" s="8"/>
      <c r="P2" s="1"/>
    </row>
    <row r="3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2" t="s">
        <v>11</v>
      </c>
      <c r="H3" s="13" t="s">
        <v>12</v>
      </c>
      <c r="I3" s="14" t="s">
        <v>13</v>
      </c>
      <c r="J3" s="12" t="s">
        <v>11</v>
      </c>
      <c r="K3" s="14" t="s">
        <v>13</v>
      </c>
      <c r="L3" s="15" t="s">
        <v>11</v>
      </c>
      <c r="M3" s="16" t="s">
        <v>13</v>
      </c>
      <c r="N3" s="17" t="s">
        <v>11</v>
      </c>
      <c r="O3" s="17" t="s">
        <v>13</v>
      </c>
      <c r="P3" s="1" t="s">
        <v>14</v>
      </c>
    </row>
    <row r="4">
      <c r="A4" s="18" t="s">
        <v>15</v>
      </c>
      <c r="B4" s="19"/>
      <c r="C4" s="19"/>
      <c r="D4" s="19"/>
      <c r="E4" s="19"/>
      <c r="F4" s="20"/>
      <c r="G4" s="21"/>
      <c r="H4" s="22"/>
      <c r="I4" s="23"/>
      <c r="J4" s="23"/>
      <c r="K4" s="23"/>
      <c r="L4" s="24"/>
      <c r="M4" s="25"/>
      <c r="N4" s="26"/>
      <c r="O4" s="26"/>
      <c r="P4" s="27"/>
    </row>
    <row r="5">
      <c r="A5" s="28">
        <v>1.0</v>
      </c>
      <c r="B5" s="29" t="s">
        <v>16</v>
      </c>
      <c r="C5" s="30"/>
      <c r="D5" s="31" t="s">
        <v>17</v>
      </c>
      <c r="E5" s="29" t="s">
        <v>18</v>
      </c>
      <c r="F5" s="32"/>
      <c r="G5" s="33"/>
      <c r="H5" s="33">
        <v>0.003472222222222222</v>
      </c>
      <c r="I5" s="23"/>
      <c r="J5" s="34">
        <f t="array" ref="J5">G5+MAL</f>
        <v>0.3333333333</v>
      </c>
      <c r="K5" s="34">
        <f t="array" ref="K5">I5+MAL</f>
        <v>0.3333333333</v>
      </c>
      <c r="L5" s="35">
        <f t="array" ref="L5">G5+IST</f>
        <v>0.1875</v>
      </c>
      <c r="M5" s="36">
        <f t="array" ref="M5">I5+IST</f>
        <v>0.1875</v>
      </c>
      <c r="N5" s="37">
        <f t="array" ref="N5">G5-PT</f>
        <v>-0.3333333333</v>
      </c>
      <c r="O5" s="37">
        <f t="array" ref="O5">I5-PT</f>
        <v>-0.3333333333</v>
      </c>
      <c r="P5" s="31"/>
    </row>
    <row r="6">
      <c r="A6" s="28">
        <f t="shared" ref="A6:A19" si="1">A5+1</f>
        <v>2</v>
      </c>
      <c r="B6" s="29" t="s">
        <v>19</v>
      </c>
      <c r="C6" s="30"/>
      <c r="D6" s="31" t="s">
        <v>17</v>
      </c>
      <c r="E6" s="29" t="s">
        <v>18</v>
      </c>
      <c r="F6" s="32"/>
      <c r="G6" s="33"/>
      <c r="H6" s="33">
        <v>0.006944444444444444</v>
      </c>
      <c r="I6" s="23"/>
      <c r="J6" s="34">
        <f t="array" ref="J6">G6+MAL</f>
        <v>0.3333333333</v>
      </c>
      <c r="K6" s="34">
        <f t="array" ref="K6">I6+MAL</f>
        <v>0.3333333333</v>
      </c>
      <c r="L6" s="35">
        <f t="array" ref="L6">G6+IST</f>
        <v>0.1875</v>
      </c>
      <c r="M6" s="36">
        <f t="array" ref="M6">I6+IST</f>
        <v>0.1875</v>
      </c>
      <c r="N6" s="37">
        <f t="array" ref="N6">G6-PT</f>
        <v>-0.3333333333</v>
      </c>
      <c r="O6" s="37">
        <f t="array" ref="O6">I6-PT</f>
        <v>-0.3333333333</v>
      </c>
      <c r="P6" s="31"/>
    </row>
    <row r="7">
      <c r="A7" s="28">
        <f t="shared" si="1"/>
        <v>3</v>
      </c>
      <c r="B7" s="38" t="s">
        <v>20</v>
      </c>
      <c r="C7" s="30"/>
      <c r="D7" s="31" t="s">
        <v>17</v>
      </c>
      <c r="E7" s="29" t="s">
        <v>18</v>
      </c>
      <c r="F7" s="32"/>
      <c r="G7" s="33"/>
      <c r="H7" s="33">
        <v>0.006944444444444444</v>
      </c>
      <c r="I7" s="23"/>
      <c r="J7" s="34">
        <f t="array" ref="J7">G7+MAL</f>
        <v>0.3333333333</v>
      </c>
      <c r="K7" s="34">
        <f t="array" ref="K7">I7+MAL</f>
        <v>0.3333333333</v>
      </c>
      <c r="L7" s="35">
        <f t="array" ref="L7">G7+IST</f>
        <v>0.1875</v>
      </c>
      <c r="M7" s="36">
        <f t="array" ref="M7">I7+IST</f>
        <v>0.1875</v>
      </c>
      <c r="N7" s="37">
        <f t="array" ref="N7">G7-PT</f>
        <v>-0.3333333333</v>
      </c>
      <c r="O7" s="37">
        <f t="array" ref="O7">I7-PT</f>
        <v>-0.3333333333</v>
      </c>
      <c r="P7" s="31"/>
    </row>
    <row r="8">
      <c r="A8" s="28">
        <f t="shared" si="1"/>
        <v>4</v>
      </c>
      <c r="B8" s="38" t="s">
        <v>21</v>
      </c>
      <c r="C8" s="30"/>
      <c r="D8" s="31" t="s">
        <v>17</v>
      </c>
      <c r="E8" s="29" t="s">
        <v>18</v>
      </c>
      <c r="F8" s="32"/>
      <c r="G8" s="33"/>
      <c r="H8" s="33">
        <v>0.006944444444444444</v>
      </c>
      <c r="I8" s="23"/>
      <c r="J8" s="34">
        <f t="array" ref="J8">G8+MAL</f>
        <v>0.3333333333</v>
      </c>
      <c r="K8" s="34">
        <f t="array" ref="K8">I8+MAL</f>
        <v>0.3333333333</v>
      </c>
      <c r="L8" s="35">
        <f t="array" ref="L8">G8+IST</f>
        <v>0.1875</v>
      </c>
      <c r="M8" s="36">
        <f t="array" ref="M8">I8+IST</f>
        <v>0.1875</v>
      </c>
      <c r="N8" s="37">
        <f t="array" ref="N8">G8-PT</f>
        <v>-0.3333333333</v>
      </c>
      <c r="O8" s="37">
        <f t="array" ref="O8">I8-PT</f>
        <v>-0.3333333333</v>
      </c>
      <c r="P8" s="31"/>
    </row>
    <row r="9">
      <c r="A9" s="28">
        <f t="shared" si="1"/>
        <v>5</v>
      </c>
      <c r="B9" s="29" t="s">
        <v>22</v>
      </c>
      <c r="C9" s="30"/>
      <c r="D9" s="31" t="s">
        <v>17</v>
      </c>
      <c r="E9" s="29" t="s">
        <v>18</v>
      </c>
      <c r="F9" s="32"/>
      <c r="G9" s="33"/>
      <c r="H9" s="33">
        <v>0.006944444444444444</v>
      </c>
      <c r="I9" s="23"/>
      <c r="J9" s="34">
        <f t="array" ref="J9">G9+MAL</f>
        <v>0.3333333333</v>
      </c>
      <c r="K9" s="34">
        <f t="array" ref="K9">I9+MAL</f>
        <v>0.3333333333</v>
      </c>
      <c r="L9" s="35">
        <f t="array" ref="L9">G9+IST</f>
        <v>0.1875</v>
      </c>
      <c r="M9" s="36">
        <f t="array" ref="M9">I9+IST</f>
        <v>0.1875</v>
      </c>
      <c r="N9" s="37">
        <f t="array" ref="N9">G9-PT</f>
        <v>-0.3333333333</v>
      </c>
      <c r="O9" s="37">
        <f t="array" ref="O9">I9-PT</f>
        <v>-0.3333333333</v>
      </c>
      <c r="P9" s="31"/>
    </row>
    <row r="10">
      <c r="A10" s="28">
        <f t="shared" si="1"/>
        <v>6</v>
      </c>
      <c r="B10" s="29" t="s">
        <v>23</v>
      </c>
      <c r="C10" s="30"/>
      <c r="D10" s="31" t="s">
        <v>17</v>
      </c>
      <c r="E10" s="29" t="s">
        <v>18</v>
      </c>
      <c r="F10" s="32"/>
      <c r="G10" s="33"/>
      <c r="H10" s="33">
        <v>0.020833333333333332</v>
      </c>
      <c r="I10" s="23"/>
      <c r="J10" s="34">
        <f t="array" ref="J10">G10+MAL</f>
        <v>0.3333333333</v>
      </c>
      <c r="K10" s="34">
        <f t="array" ref="K10">I10+MAL</f>
        <v>0.3333333333</v>
      </c>
      <c r="L10" s="35">
        <f t="array" ref="L10">G10+IST</f>
        <v>0.1875</v>
      </c>
      <c r="M10" s="36">
        <f t="array" ref="M10">I10+IST</f>
        <v>0.1875</v>
      </c>
      <c r="N10" s="37">
        <f t="array" ref="N10">G10-PT</f>
        <v>-0.3333333333</v>
      </c>
      <c r="O10" s="37">
        <f t="array" ref="O10">I10-PT</f>
        <v>-0.3333333333</v>
      </c>
      <c r="P10" s="31"/>
    </row>
    <row r="11">
      <c r="A11" s="28">
        <f t="shared" si="1"/>
        <v>7</v>
      </c>
      <c r="B11" s="29" t="s">
        <v>24</v>
      </c>
      <c r="C11" s="30"/>
      <c r="D11" s="31" t="s">
        <v>17</v>
      </c>
      <c r="E11" s="29" t="s">
        <v>18</v>
      </c>
      <c r="F11" s="32"/>
      <c r="G11" s="33"/>
      <c r="H11" s="33">
        <v>0.010416666666666666</v>
      </c>
      <c r="I11" s="23"/>
      <c r="J11" s="34">
        <f t="array" ref="J11">G11+MAL</f>
        <v>0.3333333333</v>
      </c>
      <c r="K11" s="34">
        <f t="array" ref="K11">I11+MAL</f>
        <v>0.3333333333</v>
      </c>
      <c r="L11" s="35">
        <f t="array" ref="L11">G11+IST</f>
        <v>0.1875</v>
      </c>
      <c r="M11" s="36">
        <f t="array" ref="M11">I11+IST</f>
        <v>0.1875</v>
      </c>
      <c r="N11" s="37">
        <f t="array" ref="N11">G11-PT</f>
        <v>-0.3333333333</v>
      </c>
      <c r="O11" s="37">
        <f t="array" ref="O11">I11-PT</f>
        <v>-0.3333333333</v>
      </c>
      <c r="P11" s="31"/>
    </row>
    <row r="12">
      <c r="A12" s="28">
        <f t="shared" si="1"/>
        <v>8</v>
      </c>
      <c r="B12" s="29" t="s">
        <v>25</v>
      </c>
      <c r="C12" s="30"/>
      <c r="D12" s="31" t="s">
        <v>17</v>
      </c>
      <c r="E12" s="29" t="s">
        <v>18</v>
      </c>
      <c r="F12" s="32"/>
      <c r="G12" s="33"/>
      <c r="H12" s="33">
        <v>0.041666666666666664</v>
      </c>
      <c r="I12" s="23"/>
      <c r="J12" s="34">
        <f t="array" ref="J12">G12+MAL</f>
        <v>0.3333333333</v>
      </c>
      <c r="K12" s="34">
        <f t="array" ref="K12">I12+MAL</f>
        <v>0.3333333333</v>
      </c>
      <c r="L12" s="35">
        <f t="array" ref="L12">G12+IST</f>
        <v>0.1875</v>
      </c>
      <c r="M12" s="36">
        <f t="array" ref="M12">I12+IST</f>
        <v>0.1875</v>
      </c>
      <c r="N12" s="37">
        <f t="array" ref="N12">G12-PT</f>
        <v>-0.3333333333</v>
      </c>
      <c r="O12" s="37">
        <f t="array" ref="O12">I12-PT</f>
        <v>-0.3333333333</v>
      </c>
      <c r="P12" s="31"/>
    </row>
    <row r="13">
      <c r="A13" s="28">
        <f t="shared" si="1"/>
        <v>9</v>
      </c>
      <c r="B13" s="29" t="s">
        <v>26</v>
      </c>
      <c r="C13" s="30"/>
      <c r="D13" s="29" t="s">
        <v>17</v>
      </c>
      <c r="E13" s="29" t="s">
        <v>18</v>
      </c>
      <c r="F13" s="32"/>
      <c r="G13" s="33"/>
      <c r="H13" s="33">
        <v>0.041666666666666664</v>
      </c>
      <c r="I13" s="23"/>
      <c r="J13" s="34">
        <f t="array" ref="J13">G13+MAL</f>
        <v>0.3333333333</v>
      </c>
      <c r="K13" s="34">
        <f t="array" ref="K13">I13+MAL</f>
        <v>0.3333333333</v>
      </c>
      <c r="L13" s="35">
        <f t="array" ref="L13">G13+IST</f>
        <v>0.1875</v>
      </c>
      <c r="M13" s="36">
        <f t="array" ref="M13">I13+IST</f>
        <v>0.1875</v>
      </c>
      <c r="N13" s="37">
        <f t="array" ref="N13">G13-PT</f>
        <v>-0.3333333333</v>
      </c>
      <c r="O13" s="37">
        <f t="array" ref="O13">I13-PT</f>
        <v>-0.3333333333</v>
      </c>
      <c r="P13" s="31"/>
    </row>
    <row r="14">
      <c r="A14" s="28">
        <f t="shared" si="1"/>
        <v>10</v>
      </c>
      <c r="B14" s="29" t="s">
        <v>27</v>
      </c>
      <c r="C14" s="30"/>
      <c r="D14" s="31" t="s">
        <v>17</v>
      </c>
      <c r="E14" s="29" t="s">
        <v>18</v>
      </c>
      <c r="F14" s="32"/>
      <c r="G14" s="33"/>
      <c r="H14" s="33">
        <v>0.010416666666666666</v>
      </c>
      <c r="I14" s="23"/>
      <c r="J14" s="34">
        <f t="array" ref="J14">G14+MAL</f>
        <v>0.3333333333</v>
      </c>
      <c r="K14" s="34">
        <f t="array" ref="K14">I14+MAL</f>
        <v>0.3333333333</v>
      </c>
      <c r="L14" s="35">
        <f t="array" ref="L14">G14+IST</f>
        <v>0.1875</v>
      </c>
      <c r="M14" s="36">
        <f t="array" ref="M14">I14+IST</f>
        <v>0.1875</v>
      </c>
      <c r="N14" s="37">
        <f t="array" ref="N14">G14-PT</f>
        <v>-0.3333333333</v>
      </c>
      <c r="O14" s="37">
        <f t="array" ref="O14">I14-PT</f>
        <v>-0.3333333333</v>
      </c>
      <c r="P14" s="31"/>
    </row>
    <row r="15">
      <c r="A15" s="28">
        <f t="shared" si="1"/>
        <v>11</v>
      </c>
      <c r="B15" s="29" t="s">
        <v>28</v>
      </c>
      <c r="C15" s="30"/>
      <c r="D15" s="31" t="s">
        <v>17</v>
      </c>
      <c r="E15" s="29" t="s">
        <v>18</v>
      </c>
      <c r="F15" s="32"/>
      <c r="G15" s="33"/>
      <c r="H15" s="33">
        <v>0.010416666666666666</v>
      </c>
      <c r="I15" s="23"/>
      <c r="J15" s="34">
        <f t="array" ref="J15">G15+MAL</f>
        <v>0.3333333333</v>
      </c>
      <c r="K15" s="34">
        <f t="array" ref="K15">I15+MAL</f>
        <v>0.3333333333</v>
      </c>
      <c r="L15" s="35">
        <f t="array" ref="L15">G15+IST</f>
        <v>0.1875</v>
      </c>
      <c r="M15" s="36">
        <f t="array" ref="M15">I15+IST</f>
        <v>0.1875</v>
      </c>
      <c r="N15" s="37">
        <f t="array" ref="N15">G15-PT</f>
        <v>-0.3333333333</v>
      </c>
      <c r="O15" s="37">
        <f t="array" ref="O15">I15-PT</f>
        <v>-0.3333333333</v>
      </c>
      <c r="P15" s="31"/>
    </row>
    <row r="16">
      <c r="A16" s="28">
        <f t="shared" si="1"/>
        <v>12</v>
      </c>
      <c r="B16" s="31" t="s">
        <v>29</v>
      </c>
      <c r="C16" s="30"/>
      <c r="D16" s="31" t="s">
        <v>17</v>
      </c>
      <c r="E16" s="29" t="s">
        <v>18</v>
      </c>
      <c r="F16" s="32"/>
      <c r="G16" s="33"/>
      <c r="H16" s="33">
        <v>0.006944444444444444</v>
      </c>
      <c r="I16" s="23"/>
      <c r="J16" s="34">
        <f t="array" ref="J16">G16+MAL</f>
        <v>0.3333333333</v>
      </c>
      <c r="K16" s="34">
        <f t="array" ref="K16">I16+MAL</f>
        <v>0.3333333333</v>
      </c>
      <c r="L16" s="35">
        <f t="array" ref="L16">G16+IST</f>
        <v>0.1875</v>
      </c>
      <c r="M16" s="36">
        <f t="array" ref="M16">I16+IST</f>
        <v>0.1875</v>
      </c>
      <c r="N16" s="37">
        <f t="array" ref="N16">G16-PT</f>
        <v>-0.3333333333</v>
      </c>
      <c r="O16" s="37">
        <f t="array" ref="O16">I16-PT</f>
        <v>-0.3333333333</v>
      </c>
      <c r="P16" s="31"/>
    </row>
    <row r="17">
      <c r="A17" s="28">
        <f t="shared" si="1"/>
        <v>13</v>
      </c>
      <c r="B17" s="31" t="s">
        <v>30</v>
      </c>
      <c r="C17" s="30"/>
      <c r="D17" s="31" t="s">
        <v>17</v>
      </c>
      <c r="E17" s="29" t="s">
        <v>18</v>
      </c>
      <c r="F17" s="32"/>
      <c r="G17" s="33"/>
      <c r="H17" s="33">
        <v>0.020833333333333332</v>
      </c>
      <c r="I17" s="23"/>
      <c r="J17" s="34">
        <f t="array" ref="J17">G17+MAL</f>
        <v>0.3333333333</v>
      </c>
      <c r="K17" s="34">
        <f t="array" ref="K17">I17+MAL</f>
        <v>0.3333333333</v>
      </c>
      <c r="L17" s="35">
        <f t="array" ref="L17">G17+IST</f>
        <v>0.1875</v>
      </c>
      <c r="M17" s="36">
        <f t="array" ref="M17">I17+IST</f>
        <v>0.1875</v>
      </c>
      <c r="N17" s="37">
        <f t="array" ref="N17">G17-PT</f>
        <v>-0.3333333333</v>
      </c>
      <c r="O17" s="37">
        <f t="array" ref="O17">I17-PT</f>
        <v>-0.3333333333</v>
      </c>
      <c r="P17" s="31"/>
    </row>
    <row r="18">
      <c r="A18" s="28">
        <f t="shared" si="1"/>
        <v>14</v>
      </c>
      <c r="B18" s="29" t="s">
        <v>31</v>
      </c>
      <c r="C18" s="30"/>
      <c r="D18" s="31" t="s">
        <v>17</v>
      </c>
      <c r="E18" s="29" t="s">
        <v>18</v>
      </c>
      <c r="F18" s="32"/>
      <c r="G18" s="33"/>
      <c r="H18" s="33">
        <v>0.010416666666666666</v>
      </c>
      <c r="I18" s="23"/>
      <c r="J18" s="34">
        <f t="array" ref="J18">G18+MAL</f>
        <v>0.3333333333</v>
      </c>
      <c r="K18" s="34">
        <f t="array" ref="K18">I18+MAL</f>
        <v>0.3333333333</v>
      </c>
      <c r="L18" s="35">
        <f t="array" ref="L18">G18+IST</f>
        <v>0.1875</v>
      </c>
      <c r="M18" s="36">
        <f t="array" ref="M18">I18+IST</f>
        <v>0.1875</v>
      </c>
      <c r="N18" s="37">
        <f t="array" ref="N18">G18-PT</f>
        <v>-0.3333333333</v>
      </c>
      <c r="O18" s="37">
        <f t="array" ref="O18">I18-PT</f>
        <v>-0.3333333333</v>
      </c>
      <c r="P18" s="31"/>
    </row>
    <row r="19">
      <c r="A19" s="28">
        <f t="shared" si="1"/>
        <v>15</v>
      </c>
      <c r="B19" s="29" t="s">
        <v>32</v>
      </c>
      <c r="C19" s="30"/>
      <c r="D19" s="31" t="s">
        <v>17</v>
      </c>
      <c r="E19" s="29" t="s">
        <v>18</v>
      </c>
      <c r="F19" s="32"/>
      <c r="G19" s="33"/>
      <c r="H19" s="39">
        <v>0.8333333333333334</v>
      </c>
      <c r="I19" s="23"/>
      <c r="J19" s="34">
        <f t="array" ref="J19">G19+MAL</f>
        <v>0.3333333333</v>
      </c>
      <c r="K19" s="34">
        <f t="array" ref="K19">I19+MAL</f>
        <v>0.3333333333</v>
      </c>
      <c r="L19" s="35">
        <f t="array" ref="L19">G19+IST</f>
        <v>0.1875</v>
      </c>
      <c r="M19" s="36">
        <f t="array" ref="M19">I19+IST</f>
        <v>0.1875</v>
      </c>
      <c r="N19" s="37">
        <f t="array" ref="N19">G19-PT</f>
        <v>-0.3333333333</v>
      </c>
      <c r="O19" s="37">
        <f t="array" ref="O19">I19-PT</f>
        <v>-0.3333333333</v>
      </c>
      <c r="P19" s="31"/>
    </row>
    <row r="20">
      <c r="A20" s="40" t="s">
        <v>33</v>
      </c>
      <c r="B20" s="41"/>
      <c r="C20" s="41"/>
      <c r="D20" s="41"/>
      <c r="E20" s="41"/>
      <c r="F20" s="42"/>
      <c r="G20" s="43"/>
      <c r="H20" s="44">
        <f>SUM(H5:H19)</f>
        <v>1.038194444</v>
      </c>
      <c r="I20" s="45"/>
      <c r="J20" s="45"/>
      <c r="K20" s="45"/>
      <c r="L20" s="43"/>
      <c r="M20" s="45"/>
      <c r="N20" s="43"/>
      <c r="O20" s="43"/>
      <c r="P20" s="46"/>
    </row>
    <row r="21">
      <c r="A21" s="47" t="s">
        <v>34</v>
      </c>
      <c r="B21" s="48"/>
      <c r="C21" s="48"/>
      <c r="D21" s="48"/>
      <c r="E21" s="48"/>
      <c r="F21" s="49"/>
      <c r="G21" s="50"/>
      <c r="H21" s="51"/>
      <c r="I21" s="52"/>
      <c r="J21" s="52"/>
      <c r="K21" s="52"/>
      <c r="L21" s="50"/>
      <c r="M21" s="52"/>
      <c r="N21" s="50"/>
      <c r="O21" s="50"/>
      <c r="P21" s="53"/>
    </row>
    <row r="22">
      <c r="A22" s="28">
        <f>1</f>
        <v>1</v>
      </c>
      <c r="B22" s="29" t="s">
        <v>35</v>
      </c>
      <c r="C22" s="30"/>
      <c r="D22" s="30"/>
      <c r="E22" s="54" t="s">
        <v>18</v>
      </c>
      <c r="F22" s="32"/>
      <c r="G22" s="39" t="str">
        <f>I19</f>
        <v/>
      </c>
      <c r="H22" s="39">
        <v>0.22916666666666666</v>
      </c>
      <c r="I22" s="34">
        <f>G22+H22</f>
        <v>0.2291666667</v>
      </c>
      <c r="J22" s="23">
        <f t="array" ref="J22">G22+MAL</f>
        <v>0.3333333333</v>
      </c>
      <c r="K22" s="23">
        <f t="array" ref="K22">I22+MAL</f>
        <v>0.5625</v>
      </c>
      <c r="L22" s="35">
        <f t="array" ref="L22">G22+IST</f>
        <v>0.1875</v>
      </c>
      <c r="M22" s="36">
        <f t="array" ref="M22">I22+IST</f>
        <v>0.4166666667</v>
      </c>
      <c r="N22" s="37">
        <f t="array" ref="N22">G22-PT</f>
        <v>-0.3333333333</v>
      </c>
      <c r="O22" s="37">
        <f t="array" ref="O22">I22-PT</f>
        <v>-0.1041666667</v>
      </c>
      <c r="P22" s="31"/>
    </row>
    <row r="23">
      <c r="A23" s="55" t="s">
        <v>36</v>
      </c>
      <c r="B23" s="56"/>
      <c r="C23" s="56"/>
      <c r="D23" s="56"/>
      <c r="E23" s="56"/>
      <c r="F23" s="56"/>
      <c r="G23" s="57"/>
      <c r="H23" s="50"/>
      <c r="I23" s="58"/>
      <c r="J23" s="58"/>
      <c r="K23" s="58"/>
      <c r="L23" s="57"/>
      <c r="M23" s="58"/>
      <c r="N23" s="57"/>
      <c r="O23" s="57"/>
      <c r="P23" s="53"/>
    </row>
    <row r="24">
      <c r="A24" s="59" t="s">
        <v>37</v>
      </c>
      <c r="B24" s="60"/>
      <c r="C24" s="60"/>
      <c r="D24" s="60"/>
      <c r="E24" s="60"/>
      <c r="F24" s="61"/>
      <c r="G24" s="62"/>
      <c r="H24" s="62"/>
      <c r="I24" s="63"/>
      <c r="J24" s="63"/>
      <c r="K24" s="63"/>
      <c r="L24" s="62"/>
      <c r="M24" s="63"/>
      <c r="N24" s="62"/>
      <c r="O24" s="62"/>
      <c r="P24" s="64"/>
    </row>
    <row r="25">
      <c r="A25" s="28">
        <f>1</f>
        <v>1</v>
      </c>
      <c r="B25" s="29" t="s">
        <v>38</v>
      </c>
      <c r="C25" s="30"/>
      <c r="D25" s="54" t="s">
        <v>17</v>
      </c>
      <c r="E25" s="38" t="s">
        <v>18</v>
      </c>
      <c r="F25" s="32"/>
      <c r="G25" s="39"/>
      <c r="H25" s="39">
        <v>0.003472222222222222</v>
      </c>
      <c r="I25" s="34">
        <f>G25+H25</f>
        <v>0.003472222222</v>
      </c>
      <c r="J25" s="34">
        <f t="array" ref="J25">G25+MAL</f>
        <v>0.3333333333</v>
      </c>
      <c r="K25" s="34">
        <f t="array" ref="K25">I25+MAL</f>
        <v>0.3368055556</v>
      </c>
      <c r="L25" s="35">
        <f t="array" ref="L25">G25+IST</f>
        <v>0.1875</v>
      </c>
      <c r="M25" s="36">
        <f t="array" ref="M25">I25+IST</f>
        <v>0.1909722222</v>
      </c>
      <c r="N25" s="37">
        <f t="array" ref="N25">G25-PT</f>
        <v>-0.3333333333</v>
      </c>
      <c r="O25" s="37">
        <f t="array" ref="O25">I25-PT</f>
        <v>-0.3298611111</v>
      </c>
      <c r="P25" s="31"/>
    </row>
    <row r="26">
      <c r="A26" s="65" t="s">
        <v>39</v>
      </c>
      <c r="B26" s="66"/>
      <c r="C26" s="66"/>
      <c r="D26" s="66"/>
      <c r="E26" s="66"/>
      <c r="F26" s="66"/>
      <c r="G26" s="67"/>
      <c r="H26" s="68">
        <f>SUM(H25)</f>
        <v>0.003472222222</v>
      </c>
      <c r="I26" s="69"/>
      <c r="J26" s="69"/>
      <c r="K26" s="69"/>
      <c r="L26" s="67"/>
      <c r="M26" s="69"/>
      <c r="N26" s="67"/>
      <c r="O26" s="67"/>
      <c r="P26" s="64"/>
    </row>
    <row r="27">
      <c r="A27" s="70" t="s">
        <v>40</v>
      </c>
      <c r="B27" s="71"/>
      <c r="C27" s="71"/>
      <c r="D27" s="71"/>
      <c r="E27" s="71"/>
      <c r="F27" s="71"/>
      <c r="G27" s="72"/>
      <c r="H27" s="73"/>
      <c r="I27" s="74"/>
      <c r="J27" s="74"/>
      <c r="K27" s="74"/>
      <c r="L27" s="72"/>
      <c r="M27" s="74"/>
      <c r="N27" s="72"/>
      <c r="O27" s="72"/>
      <c r="P27" s="75"/>
    </row>
    <row r="28">
      <c r="A28" s="28">
        <v>1.0</v>
      </c>
      <c r="B28" s="31" t="s">
        <v>41</v>
      </c>
      <c r="C28" s="30"/>
      <c r="D28" s="29" t="s">
        <v>17</v>
      </c>
      <c r="E28" s="31" t="s">
        <v>18</v>
      </c>
      <c r="F28" s="76"/>
      <c r="G28" s="77"/>
      <c r="H28" s="22"/>
      <c r="I28" s="78"/>
      <c r="J28" s="78"/>
      <c r="K28" s="78"/>
      <c r="L28" s="79"/>
      <c r="M28" s="80"/>
      <c r="N28" s="81"/>
      <c r="O28" s="81"/>
      <c r="P28" s="31"/>
    </row>
    <row r="29">
      <c r="A29" s="28">
        <f>A28+1</f>
        <v>2</v>
      </c>
      <c r="B29" s="29" t="s">
        <v>42</v>
      </c>
      <c r="C29" s="30"/>
      <c r="D29" s="29" t="s">
        <v>17</v>
      </c>
      <c r="E29" s="31" t="s">
        <v>18</v>
      </c>
      <c r="F29" s="76"/>
      <c r="G29" s="77"/>
      <c r="H29" s="22"/>
      <c r="I29" s="78"/>
      <c r="J29" s="78"/>
      <c r="K29" s="78"/>
      <c r="L29" s="79"/>
      <c r="M29" s="80"/>
      <c r="N29" s="81"/>
      <c r="O29" s="81"/>
      <c r="P29" s="31"/>
    </row>
    <row r="30">
      <c r="A30" s="82" t="s">
        <v>43</v>
      </c>
      <c r="B30" s="83"/>
      <c r="C30" s="83"/>
      <c r="D30" s="83"/>
      <c r="E30" s="83"/>
      <c r="F30" s="83"/>
      <c r="G30" s="72"/>
      <c r="H30" s="73"/>
      <c r="I30" s="74"/>
      <c r="J30" s="74"/>
      <c r="K30" s="74"/>
      <c r="L30" s="72"/>
      <c r="M30" s="74"/>
      <c r="N30" s="72"/>
      <c r="O30" s="72"/>
      <c r="P30" s="75"/>
    </row>
    <row r="31">
      <c r="A31" s="84" t="s">
        <v>44</v>
      </c>
      <c r="B31" s="85"/>
      <c r="C31" s="85"/>
      <c r="D31" s="85"/>
      <c r="E31" s="85"/>
      <c r="F31" s="85"/>
      <c r="G31" s="86"/>
      <c r="H31" s="87"/>
      <c r="I31" s="88"/>
      <c r="J31" s="88"/>
      <c r="K31" s="88"/>
      <c r="L31" s="86"/>
      <c r="M31" s="88"/>
      <c r="N31" s="86"/>
      <c r="O31" s="86"/>
      <c r="P31" s="89"/>
    </row>
    <row r="32">
      <c r="A32" s="28">
        <v>1.0</v>
      </c>
      <c r="B32" s="31" t="s">
        <v>45</v>
      </c>
      <c r="C32" s="30"/>
      <c r="D32" s="31"/>
      <c r="E32" s="31" t="s">
        <v>18</v>
      </c>
      <c r="F32" s="30"/>
      <c r="G32" s="77"/>
      <c r="H32" s="22"/>
      <c r="I32" s="78"/>
      <c r="J32" s="78"/>
      <c r="K32" s="78"/>
      <c r="L32" s="79"/>
      <c r="M32" s="80"/>
      <c r="N32" s="81"/>
      <c r="O32" s="81"/>
      <c r="P32" s="31"/>
    </row>
    <row r="33">
      <c r="A33" s="28">
        <f t="shared" ref="A33:A36" si="2">A32+1</f>
        <v>2</v>
      </c>
      <c r="B33" s="31" t="s">
        <v>46</v>
      </c>
      <c r="C33" s="30"/>
      <c r="D33" s="31"/>
      <c r="E33" s="31" t="s">
        <v>18</v>
      </c>
      <c r="F33" s="30"/>
      <c r="G33" s="77"/>
      <c r="H33" s="22"/>
      <c r="I33" s="78"/>
      <c r="J33" s="78"/>
      <c r="K33" s="78"/>
      <c r="L33" s="79"/>
      <c r="M33" s="80"/>
      <c r="N33" s="81"/>
      <c r="O33" s="81"/>
      <c r="P33" s="31"/>
    </row>
    <row r="34">
      <c r="A34" s="28">
        <f t="shared" si="2"/>
        <v>3</v>
      </c>
      <c r="B34" s="29" t="s">
        <v>47</v>
      </c>
      <c r="C34" s="30"/>
      <c r="D34" s="31"/>
      <c r="E34" s="31"/>
      <c r="F34" s="30"/>
      <c r="G34" s="77"/>
      <c r="H34" s="22"/>
      <c r="I34" s="78"/>
      <c r="J34" s="78"/>
      <c r="K34" s="78"/>
      <c r="L34" s="79"/>
      <c r="M34" s="80"/>
      <c r="N34" s="81"/>
      <c r="O34" s="81"/>
      <c r="P34" s="31"/>
    </row>
    <row r="35">
      <c r="A35" s="28">
        <f t="shared" si="2"/>
        <v>4</v>
      </c>
      <c r="B35" s="31" t="s">
        <v>48</v>
      </c>
      <c r="C35" s="30"/>
      <c r="D35" s="31" t="s">
        <v>17</v>
      </c>
      <c r="E35" s="31" t="s">
        <v>18</v>
      </c>
      <c r="F35" s="30"/>
      <c r="G35" s="77"/>
      <c r="H35" s="22"/>
      <c r="I35" s="78"/>
      <c r="J35" s="78"/>
      <c r="K35" s="78"/>
      <c r="L35" s="79"/>
      <c r="M35" s="80"/>
      <c r="N35" s="81"/>
      <c r="O35" s="81"/>
      <c r="P35" s="31"/>
    </row>
    <row r="36">
      <c r="A36" s="28">
        <f t="shared" si="2"/>
        <v>5</v>
      </c>
      <c r="B36" s="31" t="s">
        <v>49</v>
      </c>
      <c r="C36" s="30"/>
      <c r="D36" s="31" t="s">
        <v>17</v>
      </c>
      <c r="E36" s="31" t="s">
        <v>18</v>
      </c>
      <c r="F36" s="30"/>
      <c r="G36" s="77"/>
      <c r="H36" s="22"/>
      <c r="I36" s="78"/>
      <c r="J36" s="78"/>
      <c r="K36" s="78"/>
      <c r="L36" s="79"/>
      <c r="M36" s="80"/>
      <c r="N36" s="81"/>
      <c r="O36" s="81"/>
      <c r="P36" s="31"/>
    </row>
    <row r="37">
      <c r="A37" s="90" t="s">
        <v>50</v>
      </c>
      <c r="B37" s="91"/>
      <c r="C37" s="91"/>
      <c r="D37" s="91"/>
      <c r="E37" s="91"/>
      <c r="F37" s="91"/>
      <c r="G37" s="86"/>
      <c r="H37" s="87"/>
      <c r="I37" s="88"/>
      <c r="J37" s="88"/>
      <c r="K37" s="88"/>
      <c r="L37" s="86"/>
      <c r="M37" s="88"/>
      <c r="N37" s="86"/>
      <c r="O37" s="86"/>
      <c r="P37" s="89"/>
    </row>
    <row r="38">
      <c r="A38" s="92" t="s">
        <v>51</v>
      </c>
      <c r="B38" s="93"/>
      <c r="C38" s="93"/>
      <c r="D38" s="93"/>
      <c r="E38" s="93"/>
      <c r="F38" s="93"/>
      <c r="G38" s="79"/>
      <c r="H38" s="24"/>
      <c r="I38" s="80"/>
      <c r="J38" s="80"/>
      <c r="K38" s="80"/>
      <c r="L38" s="79"/>
      <c r="M38" s="80"/>
      <c r="N38" s="79"/>
      <c r="O38" s="79"/>
      <c r="P38" s="94"/>
    </row>
    <row r="39">
      <c r="A39" s="28">
        <v>1.0</v>
      </c>
      <c r="B39" s="31" t="s">
        <v>52</v>
      </c>
      <c r="C39" s="30"/>
      <c r="D39" s="30"/>
      <c r="E39" s="76" t="s">
        <v>53</v>
      </c>
      <c r="F39" s="30"/>
      <c r="G39" s="77"/>
      <c r="H39" s="22"/>
      <c r="I39" s="78"/>
      <c r="J39" s="78"/>
      <c r="K39" s="78"/>
      <c r="L39" s="79"/>
      <c r="M39" s="80"/>
      <c r="N39" s="81"/>
      <c r="O39" s="81"/>
      <c r="P39" s="31"/>
    </row>
    <row r="40">
      <c r="A40" s="28">
        <f t="shared" ref="A40:A48" si="3">A39+1</f>
        <v>2</v>
      </c>
      <c r="B40" s="30"/>
      <c r="C40" s="30"/>
      <c r="D40" s="30"/>
      <c r="E40" s="30"/>
      <c r="F40" s="30"/>
      <c r="G40" s="77"/>
      <c r="H40" s="22"/>
      <c r="I40" s="78"/>
      <c r="J40" s="78"/>
      <c r="K40" s="78"/>
      <c r="L40" s="79"/>
      <c r="M40" s="80"/>
      <c r="N40" s="81"/>
      <c r="O40" s="81"/>
      <c r="P40" s="31"/>
    </row>
    <row r="41">
      <c r="A41" s="28">
        <f t="shared" si="3"/>
        <v>3</v>
      </c>
      <c r="B41" s="30"/>
      <c r="C41" s="30"/>
      <c r="D41" s="30"/>
      <c r="E41" s="30"/>
      <c r="F41" s="30"/>
      <c r="G41" s="77"/>
      <c r="H41" s="22"/>
      <c r="I41" s="78"/>
      <c r="J41" s="78"/>
      <c r="K41" s="78"/>
      <c r="L41" s="79"/>
      <c r="M41" s="80"/>
      <c r="N41" s="81"/>
      <c r="O41" s="81"/>
      <c r="P41" s="31"/>
    </row>
    <row r="42">
      <c r="A42" s="28">
        <f t="shared" si="3"/>
        <v>4</v>
      </c>
      <c r="B42" s="30"/>
      <c r="C42" s="30"/>
      <c r="D42" s="30"/>
      <c r="E42" s="30"/>
      <c r="F42" s="30"/>
      <c r="G42" s="77"/>
      <c r="H42" s="22"/>
      <c r="I42" s="78"/>
      <c r="J42" s="78"/>
      <c r="K42" s="78"/>
      <c r="L42" s="79"/>
      <c r="M42" s="80"/>
      <c r="N42" s="81"/>
      <c r="O42" s="81"/>
      <c r="P42" s="31"/>
    </row>
    <row r="43">
      <c r="A43" s="28">
        <f t="shared" si="3"/>
        <v>5</v>
      </c>
      <c r="B43" s="30"/>
      <c r="C43" s="30"/>
      <c r="D43" s="30"/>
      <c r="E43" s="30"/>
      <c r="F43" s="30"/>
      <c r="G43" s="77"/>
      <c r="H43" s="22"/>
      <c r="I43" s="78"/>
      <c r="J43" s="78"/>
      <c r="K43" s="78"/>
      <c r="L43" s="79"/>
      <c r="M43" s="80"/>
      <c r="N43" s="81"/>
      <c r="O43" s="81"/>
      <c r="P43" s="31"/>
    </row>
    <row r="44">
      <c r="A44" s="28">
        <f t="shared" si="3"/>
        <v>6</v>
      </c>
      <c r="B44" s="30"/>
      <c r="C44" s="30"/>
      <c r="D44" s="30"/>
      <c r="E44" s="30"/>
      <c r="F44" s="30"/>
      <c r="G44" s="77"/>
      <c r="H44" s="22"/>
      <c r="I44" s="78"/>
      <c r="J44" s="78"/>
      <c r="K44" s="78"/>
      <c r="L44" s="79"/>
      <c r="M44" s="80"/>
      <c r="N44" s="81"/>
      <c r="O44" s="81"/>
      <c r="P44" s="31"/>
    </row>
    <row r="45">
      <c r="A45" s="28">
        <f t="shared" si="3"/>
        <v>7</v>
      </c>
      <c r="B45" s="30"/>
      <c r="C45" s="30"/>
      <c r="D45" s="30"/>
      <c r="E45" s="30"/>
      <c r="F45" s="30"/>
      <c r="G45" s="77"/>
      <c r="H45" s="22"/>
      <c r="I45" s="78"/>
      <c r="J45" s="78"/>
      <c r="K45" s="78"/>
      <c r="L45" s="79"/>
      <c r="M45" s="80"/>
      <c r="N45" s="81"/>
      <c r="O45" s="81"/>
      <c r="P45" s="31"/>
    </row>
    <row r="46">
      <c r="A46" s="28">
        <f t="shared" si="3"/>
        <v>8</v>
      </c>
      <c r="B46" s="30"/>
      <c r="C46" s="30"/>
      <c r="D46" s="30"/>
      <c r="E46" s="30"/>
      <c r="F46" s="30"/>
      <c r="G46" s="77"/>
      <c r="H46" s="22"/>
      <c r="I46" s="78"/>
      <c r="J46" s="78"/>
      <c r="K46" s="78"/>
      <c r="L46" s="79"/>
      <c r="M46" s="80"/>
      <c r="N46" s="81"/>
      <c r="O46" s="81"/>
      <c r="P46" s="31"/>
    </row>
    <row r="47">
      <c r="A47" s="28">
        <f t="shared" si="3"/>
        <v>9</v>
      </c>
      <c r="B47" s="30"/>
      <c r="C47" s="30"/>
      <c r="D47" s="30"/>
      <c r="E47" s="30"/>
      <c r="F47" s="30"/>
      <c r="G47" s="77"/>
      <c r="H47" s="22"/>
      <c r="I47" s="78"/>
      <c r="J47" s="78"/>
      <c r="K47" s="78"/>
      <c r="L47" s="79"/>
      <c r="M47" s="80"/>
      <c r="N47" s="81"/>
      <c r="O47" s="81"/>
      <c r="P47" s="31"/>
    </row>
    <row r="48">
      <c r="A48" s="28">
        <f t="shared" si="3"/>
        <v>10</v>
      </c>
      <c r="B48" s="30"/>
      <c r="C48" s="30"/>
      <c r="D48" s="30"/>
      <c r="E48" s="30"/>
      <c r="F48" s="30"/>
      <c r="G48" s="77"/>
      <c r="H48" s="22"/>
      <c r="I48" s="78"/>
      <c r="J48" s="78"/>
      <c r="K48" s="78"/>
      <c r="L48" s="79"/>
      <c r="M48" s="80"/>
      <c r="N48" s="81"/>
      <c r="O48" s="81"/>
      <c r="P48" s="31"/>
    </row>
  </sheetData>
  <mergeCells count="5">
    <mergeCell ref="G1:O1"/>
    <mergeCell ref="G2:I2"/>
    <mergeCell ref="J2:K2"/>
    <mergeCell ref="L2:M2"/>
    <mergeCell ref="N2:O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1" t="s">
        <v>9</v>
      </c>
      <c r="B1" s="31"/>
      <c r="C1" s="31"/>
      <c r="D1" s="31" t="s">
        <v>3</v>
      </c>
      <c r="E1" s="95">
        <v>0.1875</v>
      </c>
      <c r="F1" s="31"/>
      <c r="G1" s="31" t="s">
        <v>54</v>
      </c>
    </row>
    <row r="2">
      <c r="A2" s="31" t="s">
        <v>18</v>
      </c>
      <c r="B2" s="31"/>
      <c r="C2" s="31"/>
      <c r="D2" s="31" t="s">
        <v>4</v>
      </c>
      <c r="E2" s="95">
        <v>0.3333333333333333</v>
      </c>
      <c r="F2" s="31"/>
      <c r="G2" s="31" t="s">
        <v>17</v>
      </c>
    </row>
    <row r="3">
      <c r="A3" s="31" t="s">
        <v>55</v>
      </c>
      <c r="B3" s="31"/>
      <c r="C3" s="31"/>
      <c r="D3" s="31" t="s">
        <v>2</v>
      </c>
      <c r="E3" s="95">
        <v>0.3333333333333333</v>
      </c>
      <c r="F3" s="31"/>
      <c r="G3" s="31" t="s">
        <v>56</v>
      </c>
    </row>
    <row r="4">
      <c r="A4" s="31" t="s">
        <v>57</v>
      </c>
      <c r="B4" s="31"/>
      <c r="C4" s="31"/>
      <c r="D4" s="31"/>
      <c r="E4" s="31"/>
      <c r="F4" s="31"/>
      <c r="G4" s="31" t="s">
        <v>58</v>
      </c>
    </row>
    <row r="5">
      <c r="A5" s="31" t="s">
        <v>59</v>
      </c>
      <c r="B5" s="31"/>
      <c r="C5" s="31"/>
      <c r="D5" s="31"/>
      <c r="E5" s="31"/>
      <c r="F5" s="31"/>
      <c r="G5" s="31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96" t="s">
        <v>60</v>
      </c>
    </row>
    <row r="2">
      <c r="A2" s="96" t="s">
        <v>61</v>
      </c>
    </row>
    <row r="3">
      <c r="A3" s="96" t="s">
        <v>62</v>
      </c>
    </row>
  </sheetData>
  <drawing r:id="rId1"/>
</worksheet>
</file>